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<sst xmlns="http://schemas.openxmlformats.org/spreadsheetml/2006/main" count="269" uniqueCount="200">
  <si>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</si>
  <si>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</si>
  <si>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</si>
  <si>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</si>
  <si>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</si>
  <si>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</si>
  <si>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</si>
  <si>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</si>
  <si>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</si>
  <si>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</si>
  <si>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</si>
  <si>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</si>
  <si>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</si>
  <si>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</si>
  <si>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</si>
  <si>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</si>
  <si>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</si>
  <si>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</si>
  <si>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</si>
  <si>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</si>
  <si>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</si>
  <si>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</si>
  <si>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</si>
  <si>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</si>
  <si>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</si>
  <si>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</si>
  <si>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</si>
  <si>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</si>
  <si>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</si>
  <si>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</si>
  <si>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</si>
  <si>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</si>
  <si>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</si>
  <si>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</si>
  <si>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</si>
  <si>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</si>
  <si>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</si>
  <si>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</si>
  <si>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</si>
  <si>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</si>
  <si>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</si>
  <si>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</si>
  <si>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</si>
  <si>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</si>
  <si>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</si>
  <si>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</si>
  <si>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</si>
  <si>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</si>
  <si>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</si>
  <si>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</si>
  <si>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</si>
  <si>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</si>
  <si>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</si>
  <si>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</si>
  <si>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</si>
  <si>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</si>
  <si>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</si>
  <si>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</si>
  <si>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</si>
  <si>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</si>
  <si>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</si>
  <si>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</si>
  <si>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</si>
  <si>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</si>
  <si>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</si>
  <si>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</si>
  <si>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</si>
  <si>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</si>
  <si>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</si>
  <si>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</si>
  <si>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</si>
  <si>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</si>
  <si>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</si>
  <si>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</si>
  <si>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</si>
  <si>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</si>
  <si>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</si>
  <si>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</si>
  <si>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</si>
  <si>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</si>
  <si>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</si>
  <si>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</si>
  <si>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</si>
  <si>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</si>
  <si>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</si>
  <si>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</si>
  <si>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</si>
  <si>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</si>
  <si>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</si>
  <si>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</si>
  <si>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</si>
  <si>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</si>
  <si>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</si>
  <si>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</si>
  <si>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</si>
  <si>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</si>
  <si>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</si>
  <si>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</si>
  <si>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</si>
  <si>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</si>
  <si>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</si>
  <si>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</si>
  <si>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</si>
  <si>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</si>
  <si>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</si>
  <si>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</si>
  <si>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</si>
  <si>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</si>
  <si>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</si>
  <si>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</si>
  <si>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</si>
  <si>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</si>
  <si>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</si>
  <si>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</si>
  <si>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</si>
  <si>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</si>
  <si>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</si>
  <si>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</si>
  <si>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</si>
  <si>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</si>
  <si>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</si>
  <si>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</si>
  <si>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</si>
  <si>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</si>
  <si>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</si>
  <si>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</si>
  <si>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</si>
  <si>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</si>
  <si>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</si>
  <si>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</si>
  <si>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</si>
  <si>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</si>
  <si>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</si>
  <si>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</si>
  <si>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</si>
  <si>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</si>
  <si>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</si>
  <si>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</si>
  <si>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</si>
  <si>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</si>
  <si>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</si>
  <si>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</si>
  <si>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</si>
  <si>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</si>
  <si>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</si>
  <si>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</si>
  <si>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</si>
  <si>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</si>
  <si>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</si>
  <si>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</si>
  <si>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</si>
  <si>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</si>
  <si>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</si>
  <si>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</si>
  <si>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</si>
  <si>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</si>
  <si>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</si>
  <si>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</si>
  <si>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</si>
  <si>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</si>
  <si>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</si>
  <si>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</si>
  <si>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</si>
  <si>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</si>
  <si>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</si>
  <si>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</si>
  <si>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</si>
  <si>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</si>
  <si>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</si>
  <si>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</si>
  <si>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</si>
  <si>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</si>
  <si>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</si>
  <si>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</si>
  <si>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</si>
  <si>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</si>
  <si>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</si>
  <si>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</si>
  <si>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</si>
  <si>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</si>
  <si>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</si>
  <si>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</si>
  <si>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</si>
  <si>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</si>
  <si>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</si>
  <si>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</si>
  <si>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</si>
  <si>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</si>
  <si>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</si>
  <si>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</si>
  <si>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</si>
  <si>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Гусятинський районний суд Тернопільської області</t>
  </si>
  <si>
    <t>48200.смт. Гусятин.пров. Героїв Майдану 7</t>
  </si>
  <si>
    <t>Доручення судів України / іноземних судів</t>
  </si>
  <si>
    <t xml:space="preserve">Розглянуто справ судом присяжних </t>
  </si>
  <si>
    <t>Х.М. Турецька</t>
  </si>
  <si>
    <t>І.П. Пушкаренко</t>
  </si>
  <si>
    <t>(03557)2-15-76</t>
  </si>
  <si>
    <t>inbox@gs.te.court.gov.ua</t>
  </si>
  <si>
    <t>15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</si>
</sst>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&amp;L62E23DE2&amp;C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134</v>
      </c>
      <c r="F6" s="90">
        <v>96</v>
      </c>
      <c r="G6" s="90">
        <v>1</v>
      </c>
      <c r="H6" s="90">
        <v>104</v>
      </c>
      <c r="I6" s="90" t="s">
        <v>180</v>
      </c>
      <c r="J6" s="90">
        <v>30</v>
      </c>
      <c r="K6" s="91">
        <v>7</v>
      </c>
      <c r="L6" s="101">
        <f>E6-F6</f>
        <v>38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625</v>
      </c>
      <c r="F7" s="90">
        <v>622</v>
      </c>
      <c r="G7" s="90"/>
      <c r="H7" s="90">
        <v>615</v>
      </c>
      <c r="I7" s="90">
        <v>573</v>
      </c>
      <c r="J7" s="90">
        <v>10</v>
      </c>
      <c r="K7" s="91"/>
      <c r="L7" s="101">
        <f>E7-F7</f>
        <v>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132</v>
      </c>
      <c r="F9" s="90">
        <v>126</v>
      </c>
      <c r="G9" s="90"/>
      <c r="H9" s="90">
        <v>128</v>
      </c>
      <c r="I9" s="90">
        <v>93</v>
      </c>
      <c r="J9" s="90">
        <v>4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7</v>
      </c>
      <c r="F13" s="90">
        <v>3</v>
      </c>
      <c r="G13" s="90"/>
      <c r="H13" s="90">
        <v>7</v>
      </c>
      <c r="I13" s="90">
        <v>4</v>
      </c>
      <c r="J13" s="90"/>
      <c r="K13" s="91"/>
      <c r="L13" s="101">
        <f>E13-F13</f>
        <v>4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899</v>
      </c>
      <c r="F14" s="105">
        <f>SUM(F6:F13)</f>
        <v>848</v>
      </c>
      <c r="G14" s="105">
        <f>SUM(G6:G13)</f>
        <v>1</v>
      </c>
      <c r="H14" s="105">
        <f>SUM(H6:H13)</f>
        <v>855</v>
      </c>
      <c r="I14" s="105">
        <f>SUM(I6:I13)</f>
        <v>670</v>
      </c>
      <c r="J14" s="105">
        <f>SUM(J6:J13)</f>
        <v>44</v>
      </c>
      <c r="K14" s="105">
        <f>SUM(K6:K13)</f>
        <v>7</v>
      </c>
      <c r="L14" s="101">
        <f>E14-F14</f>
        <v>51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22</v>
      </c>
      <c r="F15" s="92">
        <v>22</v>
      </c>
      <c r="G15" s="92"/>
      <c r="H15" s="92">
        <v>22</v>
      </c>
      <c r="I15" s="92">
        <v>20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28</v>
      </c>
      <c r="F16" s="92">
        <v>20</v>
      </c>
      <c r="G16" s="92"/>
      <c r="H16" s="92">
        <v>27</v>
      </c>
      <c r="I16" s="92">
        <v>22</v>
      </c>
      <c r="J16" s="92">
        <v>1</v>
      </c>
      <c r="K16" s="91"/>
      <c r="L16" s="101">
        <f>E16-F16</f>
        <v>8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30</v>
      </c>
      <c r="F22" s="91">
        <v>22</v>
      </c>
      <c r="G22" s="91"/>
      <c r="H22" s="91">
        <v>29</v>
      </c>
      <c r="I22" s="91">
        <v>22</v>
      </c>
      <c r="J22" s="91">
        <v>1</v>
      </c>
      <c r="K22" s="91"/>
      <c r="L22" s="101">
        <f>E22-F22</f>
        <v>8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30</v>
      </c>
      <c r="F23" s="91">
        <v>30</v>
      </c>
      <c r="G23" s="91"/>
      <c r="H23" s="91">
        <v>30</v>
      </c>
      <c r="I23" s="91">
        <v>9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797</v>
      </c>
      <c r="F25" s="91">
        <v>772</v>
      </c>
      <c r="G25" s="91">
        <v>2</v>
      </c>
      <c r="H25" s="91">
        <v>770</v>
      </c>
      <c r="I25" s="91">
        <v>683</v>
      </c>
      <c r="J25" s="91">
        <v>27</v>
      </c>
      <c r="K25" s="91"/>
      <c r="L25" s="101">
        <f>E25-F25</f>
        <v>25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794</v>
      </c>
      <c r="F26" s="91">
        <v>686</v>
      </c>
      <c r="G26" s="91">
        <v>3</v>
      </c>
      <c r="H26" s="91">
        <v>664</v>
      </c>
      <c r="I26" s="91">
        <v>573</v>
      </c>
      <c r="J26" s="91">
        <v>130</v>
      </c>
      <c r="K26" s="91">
        <v>2</v>
      </c>
      <c r="L26" s="101">
        <f>E26-F26</f>
        <v>108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129</v>
      </c>
      <c r="F27" s="91">
        <v>126</v>
      </c>
      <c r="G27" s="91"/>
      <c r="H27" s="91">
        <v>125</v>
      </c>
      <c r="I27" s="91">
        <v>115</v>
      </c>
      <c r="J27" s="91">
        <v>4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118</v>
      </c>
      <c r="F28" s="91">
        <v>115</v>
      </c>
      <c r="G28" s="91"/>
      <c r="H28" s="91">
        <v>109</v>
      </c>
      <c r="I28" s="91">
        <v>104</v>
      </c>
      <c r="J28" s="91">
        <v>9</v>
      </c>
      <c r="K28" s="91"/>
      <c r="L28" s="101">
        <f>E28-F28</f>
        <v>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6</v>
      </c>
      <c r="G29" s="91"/>
      <c r="H29" s="91">
        <v>7</v>
      </c>
      <c r="I29" s="91">
        <v>4</v>
      </c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5</v>
      </c>
      <c r="F30" s="91">
        <v>5</v>
      </c>
      <c r="G30" s="91"/>
      <c r="H30" s="91">
        <v>5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8</v>
      </c>
      <c r="F32" s="91">
        <v>6</v>
      </c>
      <c r="G32" s="91">
        <v>1</v>
      </c>
      <c r="H32" s="91">
        <v>7</v>
      </c>
      <c r="I32" s="91">
        <v>2</v>
      </c>
      <c r="J32" s="91">
        <v>1</v>
      </c>
      <c r="K32" s="91"/>
      <c r="L32" s="101">
        <f>E32-F32</f>
        <v>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60</v>
      </c>
      <c r="F33" s="91">
        <v>60</v>
      </c>
      <c r="G33" s="91"/>
      <c r="H33" s="91">
        <v>58</v>
      </c>
      <c r="I33" s="91">
        <v>56</v>
      </c>
      <c r="J33" s="91">
        <v>2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8</v>
      </c>
      <c r="F35" s="91">
        <v>8</v>
      </c>
      <c r="G35" s="91"/>
      <c r="H35" s="91">
        <v>7</v>
      </c>
      <c r="I35" s="91">
        <v>6</v>
      </c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1159</v>
      </c>
      <c r="F37" s="91">
        <v>1042</v>
      </c>
      <c r="G37" s="91">
        <v>5</v>
      </c>
      <c r="H37" s="91">
        <v>985</v>
      </c>
      <c r="I37" s="91">
        <v>756</v>
      </c>
      <c r="J37" s="91">
        <v>174</v>
      </c>
      <c r="K37" s="91">
        <v>2</v>
      </c>
      <c r="L37" s="101">
        <f>E37-F37</f>
        <v>117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670</v>
      </c>
      <c r="F38" s="91">
        <v>648</v>
      </c>
      <c r="G38" s="91"/>
      <c r="H38" s="91">
        <v>650</v>
      </c>
      <c r="I38" s="91" t="s">
        <v>180</v>
      </c>
      <c r="J38" s="91">
        <v>20</v>
      </c>
      <c r="K38" s="91"/>
      <c r="L38" s="101">
        <f>E38-F38</f>
        <v>22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16</v>
      </c>
      <c r="F39" s="91">
        <v>14</v>
      </c>
      <c r="G39" s="91"/>
      <c r="H39" s="91">
        <v>16</v>
      </c>
      <c r="I39" s="91" t="s">
        <v>180</v>
      </c>
      <c r="J39" s="91"/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17</v>
      </c>
      <c r="F40" s="91">
        <v>17</v>
      </c>
      <c r="G40" s="91"/>
      <c r="H40" s="91">
        <v>17</v>
      </c>
      <c r="I40" s="91">
        <v>7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687</v>
      </c>
      <c r="F41" s="91">
        <f aca="true" t="shared" si="0" ref="F41:K41">F38+F40</f>
        <v>665</v>
      </c>
      <c r="G41" s="91">
        <f t="shared" si="0"/>
        <v>0</v>
      </c>
      <c r="H41" s="91">
        <f t="shared" si="0"/>
        <v>667</v>
      </c>
      <c r="I41" s="91">
        <f>I40</f>
        <v>7</v>
      </c>
      <c r="J41" s="91">
        <f t="shared" si="0"/>
        <v>20</v>
      </c>
      <c r="K41" s="91">
        <f t="shared" si="0"/>
        <v>0</v>
      </c>
      <c r="L41" s="101">
        <f>E41-F41</f>
        <v>22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2775</v>
      </c>
      <c r="F42" s="91">
        <f aca="true" t="shared" si="1" ref="F42:K42">F14+F22+F37+F41</f>
        <v>2577</v>
      </c>
      <c r="G42" s="91">
        <f t="shared" si="1"/>
        <v>6</v>
      </c>
      <c r="H42" s="91">
        <f t="shared" si="1"/>
        <v>2536</v>
      </c>
      <c r="I42" s="91">
        <f t="shared" si="1"/>
        <v>1455</v>
      </c>
      <c r="J42" s="91">
        <f t="shared" si="1"/>
        <v>239</v>
      </c>
      <c r="K42" s="91">
        <f t="shared" si="1"/>
        <v>9</v>
      </c>
      <c r="L42" s="101">
        <f>E42-F42</f>
        <v>198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&amp;L62E23DE2&amp;CФорма № 1-мзс, Підрозділ: Гусятинський районний суд Тернопільської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294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5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&amp;L62E23DE2&amp;CФорма № 1-мзс, Підрозділ: Гусятинський районний суд Тернопільської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89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168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/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777857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190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980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179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6382898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3322860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7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570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995624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124545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818</v>
      </c>
      <c r="F58" s="96">
        <v>30</v>
      </c>
      <c r="G58" s="96">
        <v>7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21</v>
      </c>
      <c r="F59" s="96">
        <v>7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771</v>
      </c>
      <c r="F60" s="96">
        <v>202</v>
      </c>
      <c r="G60" s="96">
        <v>10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653</v>
      </c>
      <c r="F61" s="96">
        <v>14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&amp;L62E23DE2&amp;CФорма № 1-мзс, Підрозділ: Гусятинський районний суд Тернопільської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0.03765690376569038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0.1590909090909091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0.011494252873563218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0.9840900271633682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845.3333333333334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925</v>
      </c>
    </row>
    <row r="11" spans="1:4" ht="16.5" customHeight="1">
      <c r="A11" s="191" t="s">
        <v>65</v>
      </c>
      <c r="B11" s="193"/>
      <c r="C11" s="14">
        <v>9</v>
      </c>
      <c r="D11" s="94">
        <v>36</v>
      </c>
    </row>
    <row r="12" spans="1:4" ht="16.5" customHeight="1">
      <c r="A12" s="295" t="s">
        <v>110</v>
      </c>
      <c r="B12" s="295"/>
      <c r="C12" s="14">
        <v>10</v>
      </c>
      <c r="D12" s="94">
        <v>17</v>
      </c>
    </row>
    <row r="13" spans="1:4" ht="16.5" customHeight="1">
      <c r="A13" s="295" t="s">
        <v>31</v>
      </c>
      <c r="B13" s="295"/>
      <c r="C13" s="14">
        <v>11</v>
      </c>
      <c r="D13" s="94">
        <v>76</v>
      </c>
    </row>
    <row r="14" spans="1:4" ht="16.5" customHeight="1">
      <c r="A14" s="295" t="s">
        <v>111</v>
      </c>
      <c r="B14" s="295"/>
      <c r="C14" s="14">
        <v>12</v>
      </c>
      <c r="D14" s="94">
        <v>64</v>
      </c>
    </row>
    <row r="15" spans="1:4" ht="16.5" customHeight="1">
      <c r="A15" s="295" t="s">
        <v>115</v>
      </c>
      <c r="B15" s="295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&amp;L62E23DE2&amp;CФорма № 1-мзс, Підрозділ: Гусятинський районний суд Тернопільської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2019-01-30T07:21:21Z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62E23DE2</vt:lpwstr>
  </property>
  <property fmtid="{D5CDD505-2E9C-101B-9397-08002B2CF9AE}" pid="9" name="Підрозділ">
    <vt:lpwstr>Гусятинський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